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<sst xmlns="http://schemas.openxmlformats.org/spreadsheetml/2006/main" count="130" uniqueCount="95">
  <si>
    <t>Facturas recibidas, compras, gastos – GARCIA EJEMPLO, FRANCISCO</t>
  </si>
  <si>
    <t>NIF</t>
  </si>
  <si>
    <t xml:space="preserve">15664878S </t>
  </si>
  <si>
    <t>Actividad</t>
  </si>
  <si>
    <t>REPARACION MAQUINARIA</t>
  </si>
  <si>
    <t>Ejercicio</t>
  </si>
  <si>
    <t>Periodo</t>
  </si>
  <si>
    <t>01/01/2021 al 31/01/2021</t>
  </si>
  <si>
    <t>Factura</t>
  </si>
  <si>
    <t>Proveedor</t>
  </si>
  <si>
    <t>IVA 21%</t>
  </si>
  <si>
    <t>IVA 10%</t>
  </si>
  <si>
    <t>IVA 0%</t>
  </si>
  <si>
    <t>Retenciones IRPF</t>
  </si>
  <si>
    <t>Total factura</t>
  </si>
  <si>
    <t>Concepto Gasto</t>
  </si>
  <si>
    <t>Fecha</t>
  </si>
  <si>
    <t>Fecha imputación</t>
  </si>
  <si>
    <t>Serie</t>
  </si>
  <si>
    <t>Número</t>
  </si>
  <si>
    <t>Nombre / Razón social</t>
  </si>
  <si>
    <t>Código Postal</t>
  </si>
  <si>
    <t>Clave País</t>
  </si>
  <si>
    <t>Base</t>
  </si>
  <si>
    <t>% IVA</t>
  </si>
  <si>
    <t>Cuota</t>
  </si>
  <si>
    <t>Base Reten.</t>
  </si>
  <si>
    <t>% Ret.</t>
  </si>
  <si>
    <t>Clave</t>
  </si>
  <si>
    <t>Subcla.</t>
  </si>
  <si>
    <t>A83052407</t>
  </si>
  <si>
    <t>TRANSPORTES ARIAS, S.A.</t>
  </si>
  <si>
    <t>011</t>
  </si>
  <si>
    <t xml:space="preserve">10675154A </t>
  </si>
  <si>
    <t>GONZALEZ EJEMPLO, JOSE LUIS</t>
  </si>
  <si>
    <t>G</t>
  </si>
  <si>
    <t>02</t>
  </si>
  <si>
    <t>E600587</t>
  </si>
  <si>
    <t xml:space="preserve">10547891E </t>
  </si>
  <si>
    <t>RODRIGUEZ PRUEBAS, YOLANDA</t>
  </si>
  <si>
    <t>02034</t>
  </si>
  <si>
    <t>B24087348</t>
  </si>
  <si>
    <t>ANALISIS Y DESARROLLO DE SOFTWARE, S.L.</t>
  </si>
  <si>
    <t>A</t>
  </si>
  <si>
    <t>19-00658</t>
  </si>
  <si>
    <t xml:space="preserve">B65179640 </t>
  </si>
  <si>
    <t>COMERCIAL SUMINISTRADORA, S.L.</t>
  </si>
  <si>
    <t>08302</t>
  </si>
  <si>
    <t>C</t>
  </si>
  <si>
    <t>900005</t>
  </si>
  <si>
    <t xml:space="preserve">09954874Z </t>
  </si>
  <si>
    <t>DIAZ PRUEBAS, ELENA</t>
  </si>
  <si>
    <t>21027</t>
  </si>
  <si>
    <t>M</t>
  </si>
  <si>
    <t xml:space="preserve">B98429301 </t>
  </si>
  <si>
    <t>TALLERES TESTER, S.L.</t>
  </si>
  <si>
    <t>28000</t>
  </si>
  <si>
    <t>0034/19</t>
  </si>
  <si>
    <r>
      <t>DE</t>
    </r>
    <r>
      <rPr>
        <sz val="10"/>
        <color indexed="8"/>
        <rFont val="ArialUnicodeMS"/>
        <family val="2"/>
      </rPr>
      <t>813025205</t>
    </r>
  </si>
  <si>
    <t>DONAUST SENSORS GMBH</t>
  </si>
  <si>
    <t>99004</t>
  </si>
  <si>
    <t>004</t>
  </si>
  <si>
    <t>A-6792-19</t>
  </si>
  <si>
    <t xml:space="preserve">10980861V </t>
  </si>
  <si>
    <t>GOMEZ PRUEBAS, MERCEDES</t>
  </si>
  <si>
    <t>03000</t>
  </si>
  <si>
    <t>01</t>
  </si>
  <si>
    <t>F19006657</t>
  </si>
  <si>
    <t>F22004311</t>
  </si>
  <si>
    <t>FRUTICOLA, S.A.T.</t>
  </si>
  <si>
    <t>22654</t>
  </si>
  <si>
    <t>6579.19C</t>
  </si>
  <si>
    <t xml:space="preserve">10672542J </t>
  </si>
  <si>
    <t>PRUEBAS GARCIA, FERNANDO</t>
  </si>
  <si>
    <t>07015</t>
  </si>
  <si>
    <t>E</t>
  </si>
  <si>
    <t>0017</t>
  </si>
  <si>
    <t>A28015865</t>
  </si>
  <si>
    <t>UTILLAJES SERVAL, S.A.</t>
  </si>
  <si>
    <t>28648</t>
  </si>
  <si>
    <t>N</t>
  </si>
  <si>
    <t>1</t>
  </si>
  <si>
    <t xml:space="preserve">10875191D </t>
  </si>
  <si>
    <t>EJEMPLAR GARCIA, FELIPE</t>
  </si>
  <si>
    <t>29005</t>
  </si>
  <si>
    <t>00</t>
  </si>
  <si>
    <t>2</t>
  </si>
  <si>
    <t xml:space="preserve">10678125F </t>
  </si>
  <si>
    <t>ALVAREZ PRUEBAS, ARTURO</t>
  </si>
  <si>
    <t>R</t>
  </si>
  <si>
    <t>900014</t>
  </si>
  <si>
    <t>001</t>
  </si>
  <si>
    <t xml:space="preserve">B65130643 </t>
  </si>
  <si>
    <t>REPARACIONES GARMAK, S.L.</t>
  </si>
  <si>
    <t>08027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</si>
</sst>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#,##0.00\ [$€-C0A];[RED]\-#,##0.00\ [$€-C0A]"/>
    <numFmt numFmtId="168" formatCode="DD/MM/YYYY"/>
    <numFmt numFmtId="169" formatCode="#,##0.00"/>
  </numFmts>
  <fonts count="8"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UnicodeM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 applyFont="1" applyAlignment="1">
      <alignment horizontal="left"/>
      <protection/>
    </xf>
    <xf numFmtId="164" fontId="3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6" fontId="3" fillId="0" borderId="0" xfId="20" applyNumberFormat="1" applyFont="1" applyAlignment="1">
      <alignment horizontal="center"/>
      <protection/>
    </xf>
    <xf numFmtId="164" fontId="3" fillId="0" borderId="0" xfId="20" applyFont="1" applyAlignment="1">
      <alignment horizontal="left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3" borderId="1" xfId="20" applyFont="1" applyFill="1" applyBorder="1" applyAlignment="1">
      <alignment horizontal="center" vertical="center"/>
      <protection/>
    </xf>
    <xf numFmtId="167" fontId="4" fillId="3" borderId="1" xfId="20" applyNumberFormat="1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  <xf numFmtId="166" fontId="5" fillId="3" borderId="1" xfId="20" applyNumberFormat="1" applyFont="1" applyFill="1" applyBorder="1" applyAlignment="1">
      <alignment horizontal="center" vertical="center" wrapText="1"/>
      <protection/>
    </xf>
    <xf numFmtId="168" fontId="3" fillId="0" borderId="0" xfId="20" applyNumberFormat="1" applyFont="1" applyBorder="1" applyAlignment="1">
      <alignment horizontal="center"/>
      <protection/>
    </xf>
    <xf numFmtId="166" fontId="3" fillId="0" borderId="0" xfId="20" applyNumberFormat="1" applyFont="1" applyBorder="1" applyAlignment="1">
      <alignment horizontal="left"/>
      <protection/>
    </xf>
    <xf numFmtId="164" fontId="3" fillId="0" borderId="0" xfId="20" applyFont="1" applyBorder="1">
      <alignment/>
      <protection/>
    </xf>
    <xf numFmtId="166" fontId="3" fillId="0" borderId="0" xfId="20" applyNumberFormat="1" applyFont="1" applyBorder="1" applyAlignment="1">
      <alignment horizontal="center"/>
      <protection/>
    </xf>
    <xf numFmtId="169" fontId="3" fillId="0" borderId="0" xfId="20" applyNumberFormat="1" applyFont="1" applyBorder="1">
      <alignment/>
      <protection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A1">
      <selection activeCell="A1" sqref="A1"/>
    </sheetView>
  </sheetViews>
  <sheetFormatPr defaultColWidth="12.57421875" defaultRowHeight="12.75"/>
  <cols>
    <col min="1" max="4" width="11.57421875" style="0" customWidth="1"/>
    <col min="5" max="5" width="12.28125" style="0" customWidth="1"/>
    <col min="6" max="6" width="31.421875" style="0" customWidth="1"/>
    <col min="7" max="16384" width="11.57421875" style="0" customWidth="1"/>
  </cols>
  <sheetData>
    <row r="1" spans="1:24" ht="12.75">
      <c r="A1" s="1" t="s">
        <v>0</v>
      </c>
      <c r="B1" s="1"/>
      <c r="C1" s="1"/>
      <c r="D1" s="2"/>
      <c r="E1" s="3"/>
      <c r="F1" s="3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  <c r="V1" s="2"/>
      <c r="W1" s="3"/>
      <c r="X1" s="3"/>
    </row>
    <row r="2" spans="1:24" ht="12.75">
      <c r="A2" s="5" t="s">
        <v>1</v>
      </c>
      <c r="B2" s="5" t="s">
        <v>2</v>
      </c>
      <c r="C2" s="5"/>
      <c r="D2" s="5"/>
      <c r="E2" s="3"/>
      <c r="F2" s="3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3"/>
      <c r="X2" s="3"/>
    </row>
    <row r="3" spans="1:24" ht="12.75">
      <c r="A3" s="5" t="s">
        <v>3</v>
      </c>
      <c r="B3" s="5" t="s">
        <v>4</v>
      </c>
      <c r="C3" s="5"/>
      <c r="D3" s="5"/>
      <c r="E3" s="3"/>
      <c r="F3" s="3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  <c r="V3" s="2"/>
      <c r="W3" s="3"/>
      <c r="X3" s="3"/>
    </row>
    <row r="4" spans="1:24" ht="12.75">
      <c r="A4" s="5" t="s">
        <v>5</v>
      </c>
      <c r="B4" s="5">
        <v>2021</v>
      </c>
      <c r="C4" s="5"/>
      <c r="D4" s="5"/>
      <c r="E4" s="3"/>
      <c r="F4" s="3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  <c r="V4" s="2"/>
      <c r="W4" s="3"/>
      <c r="X4" s="3"/>
    </row>
    <row r="5" spans="1:24" ht="12.75">
      <c r="A5" s="5" t="s">
        <v>6</v>
      </c>
      <c r="B5" s="5" t="s">
        <v>7</v>
      </c>
      <c r="C5" s="5"/>
      <c r="D5" s="5"/>
      <c r="E5" s="3"/>
      <c r="F5" s="3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  <c r="V5" s="2"/>
      <c r="W5" s="3"/>
      <c r="X5" s="3"/>
    </row>
    <row r="6" spans="1:24" ht="12.75">
      <c r="A6" s="2"/>
      <c r="B6" s="2"/>
      <c r="C6" s="2"/>
      <c r="D6" s="2"/>
      <c r="E6" s="3"/>
      <c r="F6" s="3"/>
      <c r="G6" s="4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"/>
      <c r="V6" s="2"/>
      <c r="W6" s="3"/>
      <c r="X6" s="3"/>
    </row>
    <row r="7" spans="1:24" ht="12.75" customHeight="1">
      <c r="A7" s="6" t="s">
        <v>8</v>
      </c>
      <c r="B7" s="6"/>
      <c r="C7" s="6"/>
      <c r="D7" s="6"/>
      <c r="E7" s="7" t="s">
        <v>9</v>
      </c>
      <c r="F7" s="7"/>
      <c r="G7" s="7"/>
      <c r="H7" s="7"/>
      <c r="I7" s="6" t="s">
        <v>10</v>
      </c>
      <c r="J7" s="6"/>
      <c r="K7" s="6"/>
      <c r="L7" s="7" t="s">
        <v>11</v>
      </c>
      <c r="M7" s="7"/>
      <c r="N7" s="7"/>
      <c r="O7" s="6" t="s">
        <v>12</v>
      </c>
      <c r="P7" s="6"/>
      <c r="Q7" s="6"/>
      <c r="R7" s="8" t="s">
        <v>13</v>
      </c>
      <c r="S7" s="8"/>
      <c r="T7" s="8"/>
      <c r="U7" s="8"/>
      <c r="V7" s="8"/>
      <c r="W7" s="9" t="s">
        <v>14</v>
      </c>
      <c r="X7" s="10" t="s">
        <v>15</v>
      </c>
    </row>
    <row r="8" spans="1:24" ht="12.75">
      <c r="A8" s="9" t="s">
        <v>16</v>
      </c>
      <c r="B8" s="9" t="s">
        <v>17</v>
      </c>
      <c r="C8" s="9" t="s">
        <v>18</v>
      </c>
      <c r="D8" s="9" t="s">
        <v>19</v>
      </c>
      <c r="E8" s="10" t="s">
        <v>1</v>
      </c>
      <c r="F8" s="10" t="s">
        <v>20</v>
      </c>
      <c r="G8" s="11" t="s">
        <v>21</v>
      </c>
      <c r="H8" s="11" t="s">
        <v>22</v>
      </c>
      <c r="I8" s="9" t="s">
        <v>23</v>
      </c>
      <c r="J8" s="9" t="s">
        <v>24</v>
      </c>
      <c r="K8" s="9" t="s">
        <v>25</v>
      </c>
      <c r="L8" s="10" t="s">
        <v>23</v>
      </c>
      <c r="M8" s="10" t="s">
        <v>24</v>
      </c>
      <c r="N8" s="10" t="s">
        <v>25</v>
      </c>
      <c r="O8" s="9" t="s">
        <v>23</v>
      </c>
      <c r="P8" s="9" t="s">
        <v>24</v>
      </c>
      <c r="Q8" s="9" t="s">
        <v>25</v>
      </c>
      <c r="R8" s="10" t="s">
        <v>26</v>
      </c>
      <c r="S8" s="10" t="s">
        <v>27</v>
      </c>
      <c r="T8" s="10" t="s">
        <v>25</v>
      </c>
      <c r="U8" s="10" t="s">
        <v>28</v>
      </c>
      <c r="V8" s="10" t="s">
        <v>29</v>
      </c>
      <c r="W8" s="9"/>
      <c r="X8" s="10"/>
    </row>
    <row r="9" spans="1:24" ht="12.75">
      <c r="A9" s="12">
        <v>44198</v>
      </c>
      <c r="B9" s="12">
        <v>44198</v>
      </c>
      <c r="C9" s="12"/>
      <c r="D9" s="13">
        <v>14</v>
      </c>
      <c r="E9" s="14" t="s">
        <v>30</v>
      </c>
      <c r="F9" s="14" t="s">
        <v>31</v>
      </c>
      <c r="G9" s="15">
        <v>28000</v>
      </c>
      <c r="H9" s="15" t="s">
        <v>32</v>
      </c>
      <c r="I9" s="16">
        <v>345.67</v>
      </c>
      <c r="J9" s="16">
        <v>21</v>
      </c>
      <c r="K9" s="16">
        <f>I9*J9%</f>
        <v>72.5907</v>
      </c>
      <c r="L9" s="16">
        <v>0</v>
      </c>
      <c r="M9" s="16">
        <v>0</v>
      </c>
      <c r="N9" s="16">
        <f>L9*M9%</f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f>R9*S9%</f>
        <v>0</v>
      </c>
      <c r="U9" s="15"/>
      <c r="V9" s="15"/>
      <c r="W9" s="16">
        <f>I9+K9+L9+N9+O9-T9</f>
        <v>418.26070000000004</v>
      </c>
      <c r="X9" s="15">
        <v>60000000</v>
      </c>
    </row>
    <row r="10" spans="1:24" ht="12.75">
      <c r="A10" s="12">
        <v>44144</v>
      </c>
      <c r="B10" s="12">
        <v>44198</v>
      </c>
      <c r="C10" s="12"/>
      <c r="D10" s="13">
        <v>2019000247</v>
      </c>
      <c r="E10" s="14" t="s">
        <v>33</v>
      </c>
      <c r="F10" s="14" t="s">
        <v>34</v>
      </c>
      <c r="G10" s="15">
        <v>15000</v>
      </c>
      <c r="H10" s="15" t="s">
        <v>32</v>
      </c>
      <c r="I10" s="16">
        <v>71.9</v>
      </c>
      <c r="J10" s="16">
        <v>21</v>
      </c>
      <c r="K10" s="16">
        <f>I10*J10%</f>
        <v>15.099</v>
      </c>
      <c r="L10" s="16">
        <v>0</v>
      </c>
      <c r="M10" s="16">
        <v>0</v>
      </c>
      <c r="N10" s="16">
        <f>L10*M10%</f>
        <v>0</v>
      </c>
      <c r="O10" s="16">
        <v>0</v>
      </c>
      <c r="P10" s="16">
        <v>0</v>
      </c>
      <c r="Q10" s="16">
        <v>0</v>
      </c>
      <c r="R10" s="16">
        <f>I10+L10</f>
        <v>71.9</v>
      </c>
      <c r="S10" s="16">
        <v>7.5</v>
      </c>
      <c r="T10" s="16">
        <f>R10*S10%</f>
        <v>5.3925</v>
      </c>
      <c r="U10" s="15" t="s">
        <v>35</v>
      </c>
      <c r="V10" s="15" t="s">
        <v>36</v>
      </c>
      <c r="W10" s="16">
        <f>I10+K10+L10+N10+O10-T10</f>
        <v>81.60650000000001</v>
      </c>
      <c r="X10" s="15">
        <v>60000000</v>
      </c>
    </row>
    <row r="11" spans="1:24" ht="12.75">
      <c r="A11" s="12">
        <v>44198</v>
      </c>
      <c r="B11" s="12">
        <v>44198</v>
      </c>
      <c r="C11" s="12"/>
      <c r="D11" s="13" t="s">
        <v>37</v>
      </c>
      <c r="E11" s="14" t="s">
        <v>38</v>
      </c>
      <c r="F11" s="14" t="s">
        <v>39</v>
      </c>
      <c r="G11" s="15" t="s">
        <v>40</v>
      </c>
      <c r="H11" s="15" t="s">
        <v>32</v>
      </c>
      <c r="I11" s="16">
        <v>0</v>
      </c>
      <c r="J11" s="16">
        <v>0</v>
      </c>
      <c r="K11" s="16">
        <f>I11*J11%</f>
        <v>0</v>
      </c>
      <c r="L11" s="16">
        <v>105.7</v>
      </c>
      <c r="M11" s="16">
        <v>10</v>
      </c>
      <c r="N11" s="16">
        <f>L11*M11%</f>
        <v>10.57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f>R11*S11%</f>
        <v>0</v>
      </c>
      <c r="U11" s="15"/>
      <c r="V11" s="15"/>
      <c r="W11" s="16">
        <f>I11+K11+L11+N11+O11-T11</f>
        <v>116.27000000000001</v>
      </c>
      <c r="X11" s="15">
        <v>60000000</v>
      </c>
    </row>
    <row r="12" spans="1:24" ht="12.75">
      <c r="A12" s="12">
        <v>44199</v>
      </c>
      <c r="B12" s="12">
        <v>44199</v>
      </c>
      <c r="C12" s="12"/>
      <c r="D12" s="13">
        <v>195</v>
      </c>
      <c r="E12" s="14" t="s">
        <v>41</v>
      </c>
      <c r="F12" s="14" t="s">
        <v>42</v>
      </c>
      <c r="G12" s="15">
        <v>24540</v>
      </c>
      <c r="H12" s="15" t="s">
        <v>32</v>
      </c>
      <c r="I12" s="16">
        <v>170.25</v>
      </c>
      <c r="J12" s="16">
        <v>21</v>
      </c>
      <c r="K12" s="16">
        <f>I12*J12%</f>
        <v>35.7525</v>
      </c>
      <c r="L12" s="16">
        <v>0</v>
      </c>
      <c r="M12" s="16">
        <v>0</v>
      </c>
      <c r="N12" s="16">
        <f>L12*M12%</f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f>R12*S12%</f>
        <v>0</v>
      </c>
      <c r="U12" s="15"/>
      <c r="V12" s="15"/>
      <c r="W12" s="16">
        <f>I12+K12+L12+N12+O12-T12</f>
        <v>206.0025</v>
      </c>
      <c r="X12" s="15">
        <v>62200000</v>
      </c>
    </row>
    <row r="13" spans="1:24" ht="12.75">
      <c r="A13" s="12">
        <v>44199</v>
      </c>
      <c r="B13" s="12">
        <v>44199</v>
      </c>
      <c r="C13" s="12" t="s">
        <v>43</v>
      </c>
      <c r="D13" s="13" t="s">
        <v>44</v>
      </c>
      <c r="E13" s="14" t="s">
        <v>45</v>
      </c>
      <c r="F13" s="14" t="s">
        <v>46</v>
      </c>
      <c r="G13" s="15" t="s">
        <v>47</v>
      </c>
      <c r="H13" s="15" t="s">
        <v>32</v>
      </c>
      <c r="I13" s="16">
        <v>260.73</v>
      </c>
      <c r="J13" s="16">
        <v>21</v>
      </c>
      <c r="K13" s="16">
        <f>I13*J13%</f>
        <v>54.7533</v>
      </c>
      <c r="L13" s="16">
        <v>0</v>
      </c>
      <c r="M13" s="16">
        <v>0</v>
      </c>
      <c r="N13" s="16">
        <f>L13*M13%</f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f>R13*S13%</f>
        <v>0</v>
      </c>
      <c r="U13" s="15"/>
      <c r="V13" s="15"/>
      <c r="W13" s="16">
        <f>I13+K13+L13+N13+O13-T13</f>
        <v>315.48330000000004</v>
      </c>
      <c r="X13" s="15">
        <v>60000000</v>
      </c>
    </row>
    <row r="14" spans="1:24" ht="12.75">
      <c r="A14" s="12">
        <v>44199</v>
      </c>
      <c r="B14" s="12">
        <v>44199</v>
      </c>
      <c r="C14" s="12" t="s">
        <v>48</v>
      </c>
      <c r="D14" s="13" t="s">
        <v>49</v>
      </c>
      <c r="E14" s="17" t="s">
        <v>50</v>
      </c>
      <c r="F14" s="14" t="s">
        <v>51</v>
      </c>
      <c r="G14" s="15" t="s">
        <v>52</v>
      </c>
      <c r="H14" s="15" t="s">
        <v>32</v>
      </c>
      <c r="I14" s="16">
        <v>10576.54</v>
      </c>
      <c r="J14" s="16">
        <v>21</v>
      </c>
      <c r="K14" s="16">
        <f>I14*J14%</f>
        <v>2221.0734</v>
      </c>
      <c r="L14" s="16">
        <v>0</v>
      </c>
      <c r="M14" s="16">
        <v>0</v>
      </c>
      <c r="N14" s="16">
        <f>L14*M14%</f>
        <v>0</v>
      </c>
      <c r="O14" s="16">
        <v>0</v>
      </c>
      <c r="P14" s="16">
        <v>0</v>
      </c>
      <c r="Q14" s="16">
        <v>0</v>
      </c>
      <c r="R14" s="16">
        <f>I14</f>
        <v>10576.54</v>
      </c>
      <c r="S14" s="16">
        <v>19</v>
      </c>
      <c r="T14" s="16">
        <f>R14*S14%</f>
        <v>2009.5426000000002</v>
      </c>
      <c r="U14" s="15" t="s">
        <v>53</v>
      </c>
      <c r="V14" s="15"/>
      <c r="W14" s="16">
        <f>I14+K14+L14+N14+O14-T14</f>
        <v>10788.070800000001</v>
      </c>
      <c r="X14" s="15">
        <v>62100001</v>
      </c>
    </row>
    <row r="15" spans="1:24" ht="12.75">
      <c r="A15" s="12">
        <v>44200</v>
      </c>
      <c r="B15" s="12">
        <v>44200</v>
      </c>
      <c r="C15" s="12"/>
      <c r="D15" s="13">
        <v>2302491</v>
      </c>
      <c r="E15" s="3" t="s">
        <v>54</v>
      </c>
      <c r="F15" s="14" t="s">
        <v>55</v>
      </c>
      <c r="G15" s="15" t="s">
        <v>56</v>
      </c>
      <c r="H15" s="15" t="s">
        <v>32</v>
      </c>
      <c r="I15" s="16">
        <v>105.79</v>
      </c>
      <c r="J15" s="16">
        <v>21</v>
      </c>
      <c r="K15" s="16">
        <f>I15*J15%</f>
        <v>22.2159</v>
      </c>
      <c r="L15" s="16">
        <v>0</v>
      </c>
      <c r="M15" s="16">
        <v>0</v>
      </c>
      <c r="N15" s="16">
        <f>L15*M15%</f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f>R15*S15%</f>
        <v>0</v>
      </c>
      <c r="U15" s="15"/>
      <c r="V15" s="15"/>
      <c r="W15" s="16">
        <f>I15+K15+L15+N15+O15-T15</f>
        <v>128.0059</v>
      </c>
      <c r="X15" s="15">
        <v>60000000</v>
      </c>
    </row>
    <row r="16" spans="1:24" ht="12.75">
      <c r="A16" s="12">
        <v>44200</v>
      </c>
      <c r="B16" s="12">
        <v>44200</v>
      </c>
      <c r="C16" s="12"/>
      <c r="D16" s="13" t="s">
        <v>57</v>
      </c>
      <c r="E16" s="3" t="s">
        <v>58</v>
      </c>
      <c r="F16" s="14" t="s">
        <v>59</v>
      </c>
      <c r="G16" s="15" t="s">
        <v>60</v>
      </c>
      <c r="H16" s="15" t="s">
        <v>61</v>
      </c>
      <c r="I16" s="16">
        <v>265</v>
      </c>
      <c r="J16" s="16">
        <v>21</v>
      </c>
      <c r="K16" s="16">
        <f>I16*J16%</f>
        <v>55.65</v>
      </c>
      <c r="L16" s="16">
        <v>0</v>
      </c>
      <c r="M16" s="16">
        <v>0</v>
      </c>
      <c r="N16" s="16">
        <f>L16*M16%</f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f>R16*S16%</f>
        <v>0</v>
      </c>
      <c r="U16" s="15"/>
      <c r="V16" s="15"/>
      <c r="W16" s="16">
        <f>I16+K16+L16+N16+O16-T16</f>
        <v>320.65</v>
      </c>
      <c r="X16" s="15">
        <v>62300000</v>
      </c>
    </row>
    <row r="17" spans="1:24" ht="12.75">
      <c r="A17" s="12">
        <v>44200</v>
      </c>
      <c r="B17" s="12">
        <v>44200</v>
      </c>
      <c r="C17" s="12"/>
      <c r="D17" s="13" t="s">
        <v>62</v>
      </c>
      <c r="E17" s="14" t="s">
        <v>63</v>
      </c>
      <c r="F17" s="14" t="s">
        <v>64</v>
      </c>
      <c r="G17" s="15" t="s">
        <v>65</v>
      </c>
      <c r="H17" s="15" t="s">
        <v>32</v>
      </c>
      <c r="I17" s="16">
        <v>18.6</v>
      </c>
      <c r="J17" s="16">
        <v>21</v>
      </c>
      <c r="K17" s="16">
        <f>I17*J17%</f>
        <v>3.906</v>
      </c>
      <c r="L17" s="16">
        <v>10300</v>
      </c>
      <c r="M17" s="16">
        <v>10</v>
      </c>
      <c r="N17" s="16">
        <f>L17*M17%</f>
        <v>1030</v>
      </c>
      <c r="O17" s="16">
        <v>0</v>
      </c>
      <c r="P17" s="16">
        <v>0</v>
      </c>
      <c r="Q17" s="16">
        <v>0</v>
      </c>
      <c r="R17" s="16">
        <f>I17+L17</f>
        <v>10318.6</v>
      </c>
      <c r="S17" s="16">
        <v>15</v>
      </c>
      <c r="T17" s="16">
        <f>R17*S17%</f>
        <v>1547.79</v>
      </c>
      <c r="U17" s="15" t="s">
        <v>35</v>
      </c>
      <c r="V17" s="15" t="s">
        <v>66</v>
      </c>
      <c r="W17" s="16">
        <f>I17+K17+L17+N17+O17-T17</f>
        <v>9804.716</v>
      </c>
      <c r="X17" s="15">
        <v>60000000</v>
      </c>
    </row>
    <row r="18" spans="1:24" ht="12.75">
      <c r="A18" s="12">
        <v>44200</v>
      </c>
      <c r="B18" s="12">
        <v>44200</v>
      </c>
      <c r="C18" s="12"/>
      <c r="D18" s="13" t="s">
        <v>67</v>
      </c>
      <c r="E18" s="14" t="s">
        <v>68</v>
      </c>
      <c r="F18" s="14" t="s">
        <v>69</v>
      </c>
      <c r="G18" s="15" t="s">
        <v>70</v>
      </c>
      <c r="H18" s="15" t="s">
        <v>32</v>
      </c>
      <c r="I18" s="16">
        <v>105.79</v>
      </c>
      <c r="J18" s="16">
        <v>21</v>
      </c>
      <c r="K18" s="16">
        <f>I18*J18%</f>
        <v>22.2159</v>
      </c>
      <c r="L18" s="16">
        <v>0</v>
      </c>
      <c r="M18" s="16">
        <v>0</v>
      </c>
      <c r="N18" s="16">
        <f>L18*M18%</f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f>R18*S18%</f>
        <v>0</v>
      </c>
      <c r="U18" s="15"/>
      <c r="V18" s="15"/>
      <c r="W18" s="16">
        <f>I18+K18+L18+N18+O18-T18</f>
        <v>128.0059</v>
      </c>
      <c r="X18" s="15">
        <v>60000000</v>
      </c>
    </row>
    <row r="19" spans="1:24" ht="12.75">
      <c r="A19" s="12">
        <v>44203</v>
      </c>
      <c r="B19" s="12">
        <v>44203</v>
      </c>
      <c r="C19" s="12"/>
      <c r="D19" s="13" t="s">
        <v>71</v>
      </c>
      <c r="E19" s="14" t="s">
        <v>72</v>
      </c>
      <c r="F19" s="14" t="s">
        <v>73</v>
      </c>
      <c r="G19" s="15" t="s">
        <v>74</v>
      </c>
      <c r="H19" s="15" t="s">
        <v>32</v>
      </c>
      <c r="I19" s="16">
        <v>0</v>
      </c>
      <c r="J19" s="16">
        <v>0</v>
      </c>
      <c r="K19" s="16">
        <f>I19*J19%</f>
        <v>0</v>
      </c>
      <c r="L19" s="16">
        <v>11472.21</v>
      </c>
      <c r="M19" s="16">
        <v>10</v>
      </c>
      <c r="N19" s="16">
        <f>L19*M19%</f>
        <v>1147.221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f>R19*S19%</f>
        <v>0</v>
      </c>
      <c r="U19" s="15"/>
      <c r="V19" s="15"/>
      <c r="W19" s="16">
        <f>I19+K19+L19+N19+O19-T19</f>
        <v>12619.430999999999</v>
      </c>
      <c r="X19" s="15">
        <v>60000000</v>
      </c>
    </row>
    <row r="20" spans="1:24" ht="12.75">
      <c r="A20" s="12">
        <v>44203</v>
      </c>
      <c r="B20" s="12">
        <v>44203</v>
      </c>
      <c r="C20" s="12" t="s">
        <v>75</v>
      </c>
      <c r="D20" s="13" t="s">
        <v>76</v>
      </c>
      <c r="E20" s="14" t="s">
        <v>77</v>
      </c>
      <c r="F20" s="14" t="s">
        <v>78</v>
      </c>
      <c r="G20" s="15" t="s">
        <v>79</v>
      </c>
      <c r="H20" s="15" t="s">
        <v>32</v>
      </c>
      <c r="I20" s="16">
        <v>2170</v>
      </c>
      <c r="J20" s="16">
        <v>21</v>
      </c>
      <c r="K20" s="16">
        <f>I20*J20%</f>
        <v>455.7</v>
      </c>
      <c r="L20" s="16">
        <v>0</v>
      </c>
      <c r="M20" s="16">
        <v>0</v>
      </c>
      <c r="N20" s="16">
        <f>L20*M20%</f>
        <v>0</v>
      </c>
      <c r="O20" s="16">
        <v>0</v>
      </c>
      <c r="P20" s="16">
        <v>0</v>
      </c>
      <c r="Q20" s="16">
        <v>0</v>
      </c>
      <c r="R20" s="16">
        <f>I20+L20</f>
        <v>2170</v>
      </c>
      <c r="S20" s="16">
        <v>15</v>
      </c>
      <c r="T20" s="16">
        <f>R20*S20%</f>
        <v>325.5</v>
      </c>
      <c r="U20" s="15" t="s">
        <v>35</v>
      </c>
      <c r="V20" s="15" t="s">
        <v>66</v>
      </c>
      <c r="W20" s="16">
        <f>I20+K20+L20+N20+O20-T20</f>
        <v>2300.2</v>
      </c>
      <c r="X20" s="15">
        <v>60000000</v>
      </c>
    </row>
    <row r="21" spans="1:24" ht="12.75">
      <c r="A21" s="12">
        <v>44203</v>
      </c>
      <c r="B21" s="12">
        <v>44203</v>
      </c>
      <c r="C21" s="12" t="s">
        <v>80</v>
      </c>
      <c r="D21" s="13" t="s">
        <v>81</v>
      </c>
      <c r="E21" s="14" t="s">
        <v>82</v>
      </c>
      <c r="F21" s="14" t="s">
        <v>83</v>
      </c>
      <c r="G21" s="15" t="s">
        <v>84</v>
      </c>
      <c r="H21" s="15" t="s">
        <v>32</v>
      </c>
      <c r="I21" s="16">
        <v>0</v>
      </c>
      <c r="J21" s="16">
        <v>0</v>
      </c>
      <c r="K21" s="16">
        <f>I21*J21%</f>
        <v>0</v>
      </c>
      <c r="L21" s="16">
        <v>0</v>
      </c>
      <c r="M21" s="16">
        <v>0</v>
      </c>
      <c r="N21" s="16">
        <f>L21*M21%</f>
        <v>0</v>
      </c>
      <c r="O21" s="16">
        <v>2157.54</v>
      </c>
      <c r="P21" s="16">
        <v>0</v>
      </c>
      <c r="Q21" s="16">
        <v>0</v>
      </c>
      <c r="R21" s="16">
        <v>2157.54</v>
      </c>
      <c r="S21" s="16">
        <v>17.5</v>
      </c>
      <c r="T21" s="16">
        <f>R21*S21%</f>
        <v>377.56949999999995</v>
      </c>
      <c r="U21" s="15" t="s">
        <v>43</v>
      </c>
      <c r="V21" s="15" t="s">
        <v>85</v>
      </c>
      <c r="W21" s="16">
        <f>I21+K21+L21+N21+O21-T21</f>
        <v>1779.9705</v>
      </c>
      <c r="X21" s="15">
        <v>64000000</v>
      </c>
    </row>
    <row r="22" spans="1:24" ht="12.75">
      <c r="A22" s="12">
        <v>44203</v>
      </c>
      <c r="B22" s="12">
        <v>44203</v>
      </c>
      <c r="C22" s="12" t="s">
        <v>80</v>
      </c>
      <c r="D22" s="13" t="s">
        <v>86</v>
      </c>
      <c r="E22" s="14" t="s">
        <v>87</v>
      </c>
      <c r="F22" s="14" t="s">
        <v>88</v>
      </c>
      <c r="G22" s="15" t="s">
        <v>84</v>
      </c>
      <c r="H22" s="15" t="s">
        <v>32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f>L22*M22%</f>
        <v>0</v>
      </c>
      <c r="O22" s="16">
        <v>3053.65</v>
      </c>
      <c r="P22" s="16">
        <v>0</v>
      </c>
      <c r="Q22" s="16">
        <v>0</v>
      </c>
      <c r="R22" s="16">
        <v>3053.65</v>
      </c>
      <c r="S22" s="16">
        <v>18.14</v>
      </c>
      <c r="T22" s="16">
        <f>R22*S22%</f>
        <v>553.9321100000001</v>
      </c>
      <c r="U22" s="15" t="s">
        <v>43</v>
      </c>
      <c r="V22" s="15" t="s">
        <v>85</v>
      </c>
      <c r="W22" s="16">
        <f>I22+K22+L22+N22+O22-T22</f>
        <v>2499.71789</v>
      </c>
      <c r="X22" s="15">
        <v>64000000</v>
      </c>
    </row>
    <row r="23" spans="1:24" ht="12.75">
      <c r="A23" s="12">
        <v>44203</v>
      </c>
      <c r="B23" s="12">
        <v>44203</v>
      </c>
      <c r="C23" s="12" t="s">
        <v>89</v>
      </c>
      <c r="D23" s="13" t="s">
        <v>90</v>
      </c>
      <c r="E23" s="17" t="s">
        <v>50</v>
      </c>
      <c r="F23" s="14" t="s">
        <v>51</v>
      </c>
      <c r="G23" s="15" t="s">
        <v>52</v>
      </c>
      <c r="H23" s="15" t="s">
        <v>32</v>
      </c>
      <c r="I23" s="16">
        <v>-2561.3</v>
      </c>
      <c r="J23" s="16">
        <v>21</v>
      </c>
      <c r="K23" s="16">
        <f>I23*J23%</f>
        <v>-537.873</v>
      </c>
      <c r="L23" s="16">
        <v>0</v>
      </c>
      <c r="M23" s="16">
        <v>0</v>
      </c>
      <c r="N23" s="16">
        <f>L23*M23%</f>
        <v>0</v>
      </c>
      <c r="O23" s="16">
        <v>0</v>
      </c>
      <c r="P23" s="16">
        <v>0</v>
      </c>
      <c r="Q23" s="16">
        <v>0</v>
      </c>
      <c r="R23" s="16">
        <f>I23</f>
        <v>-2561.3</v>
      </c>
      <c r="S23" s="16">
        <v>19</v>
      </c>
      <c r="T23" s="16">
        <f>R23*S23%</f>
        <v>-486.64700000000005</v>
      </c>
      <c r="U23" s="15" t="s">
        <v>53</v>
      </c>
      <c r="V23" s="15"/>
      <c r="W23" s="16">
        <f>I23+K23+L23+N23+O23-T23</f>
        <v>-2612.5260000000003</v>
      </c>
      <c r="X23" s="15">
        <v>62100001</v>
      </c>
    </row>
    <row r="24" spans="1:24" ht="12.75">
      <c r="A24" s="12">
        <v>44203</v>
      </c>
      <c r="B24" s="12">
        <v>44203</v>
      </c>
      <c r="C24" s="12" t="s">
        <v>43</v>
      </c>
      <c r="D24" s="13" t="s">
        <v>91</v>
      </c>
      <c r="E24" s="3" t="s">
        <v>92</v>
      </c>
      <c r="F24" s="14" t="s">
        <v>93</v>
      </c>
      <c r="G24" s="15" t="s">
        <v>94</v>
      </c>
      <c r="H24" s="15" t="s">
        <v>32</v>
      </c>
      <c r="I24" s="16">
        <v>105.79</v>
      </c>
      <c r="J24" s="16">
        <v>21</v>
      </c>
      <c r="K24" s="16">
        <f>I24*J24%</f>
        <v>22.2159</v>
      </c>
      <c r="L24" s="16">
        <v>0</v>
      </c>
      <c r="M24" s="16">
        <v>0</v>
      </c>
      <c r="N24" s="16">
        <f>L24*M24%</f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f>R16*S16%</f>
        <v>0</v>
      </c>
      <c r="U24" s="15"/>
      <c r="V24" s="15"/>
      <c r="W24" s="16">
        <f>I24+K24+L24+N24+O24-T24</f>
        <v>128.0059</v>
      </c>
      <c r="X24" s="15">
        <v>60000000</v>
      </c>
    </row>
  </sheetData>
  <sheetProtection selectLockedCells="1" selectUnlockedCells="1"/>
  <mergeCells count="8">
    <mergeCell ref="A7:D7"/>
    <mergeCell ref="E7:H7"/>
    <mergeCell ref="I7:K7"/>
    <mergeCell ref="L7:N7"/>
    <mergeCell ref="O7:Q7"/>
    <mergeCell ref="R7:V7"/>
    <mergeCell ref="W7:W8"/>
    <mergeCell ref="X7:X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Iranon </dc:creator>
  <cp:keywords/>
  <dc:description/>
  <cp:lastModifiedBy>Iranon </cp:lastModifiedBy>
  <dcterms:created xsi:type="dcterms:W3CDTF">2019-03-01T08:03:42Z</dcterms:created>
  <dcterms:modified xsi:type="dcterms:W3CDTF">2021-09-24T15:02:29Z</dcterms:modified>
  <cp:category/>
  <cp:version/>
  <cp:contentType/>
  <cp:contentStatus/>
  <cp:revision>2</cp:revision>
</cp:coreProperties>
</file>